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3335" windowHeight="8415"/>
  </bookViews>
  <sheets>
    <sheet name="Instructions" sheetId="4" r:id="rId1"/>
    <sheet name="Sommaire de modification" sheetId="1" r:id="rId2"/>
    <sheet name="Sommaire des statistiques" sheetId="2" r:id="rId3"/>
    <sheet name="Cote de l'ESP" sheetId="3" r:id="rId4"/>
    <sheet name="Sheet1" sheetId="5" r:id="rId5"/>
  </sheets>
  <calcPr calcId="145621"/>
</workbook>
</file>

<file path=xl/calcChain.xml><?xml version="1.0" encoding="utf-8"?>
<calcChain xmlns="http://schemas.openxmlformats.org/spreadsheetml/2006/main">
  <c r="C7" i="2" l="1"/>
  <c r="B13" i="1" l="1"/>
  <c r="J13" i="1"/>
  <c r="I13" i="1"/>
  <c r="D11" i="3" s="1"/>
  <c r="G13" i="1"/>
  <c r="E13" i="1"/>
  <c r="F21" i="1" s="1"/>
  <c r="D13" i="1"/>
  <c r="C13" i="1"/>
  <c r="D7" i="3" s="1"/>
  <c r="H12" i="1"/>
  <c r="I7" i="2"/>
  <c r="I8" i="2"/>
  <c r="J17" i="2"/>
  <c r="I15" i="2"/>
  <c r="I16" i="2"/>
  <c r="H15" i="2"/>
  <c r="H16" i="2" s="1"/>
  <c r="G15" i="2"/>
  <c r="G16" i="2"/>
  <c r="F15" i="2"/>
  <c r="F16" i="2"/>
  <c r="E15" i="2"/>
  <c r="E16" i="2"/>
  <c r="D15" i="2"/>
  <c r="D16" i="2" s="1"/>
  <c r="C15" i="2"/>
  <c r="C16" i="2"/>
  <c r="J13" i="2"/>
  <c r="J15" i="2" s="1"/>
  <c r="J16" i="2" s="1"/>
  <c r="J14" i="2"/>
  <c r="J9" i="2"/>
  <c r="D13" i="3" s="1"/>
  <c r="H7" i="2"/>
  <c r="H8" i="2"/>
  <c r="G7" i="2"/>
  <c r="G8" i="2"/>
  <c r="F7" i="2"/>
  <c r="F8" i="2"/>
  <c r="E7" i="2"/>
  <c r="E8" i="2" s="1"/>
  <c r="D7" i="2"/>
  <c r="D8" i="2"/>
  <c r="C8" i="2"/>
  <c r="J6" i="2"/>
  <c r="J5" i="2"/>
  <c r="F13" i="1"/>
  <c r="F22" i="1" s="1"/>
  <c r="H11" i="1"/>
  <c r="H10" i="1"/>
  <c r="H9" i="1"/>
  <c r="H8" i="1"/>
  <c r="H7" i="1"/>
  <c r="H6" i="1"/>
  <c r="H5" i="1"/>
  <c r="J7" i="2" l="1"/>
  <c r="J8" i="2" s="1"/>
  <c r="D12" i="3" s="1"/>
  <c r="H13" i="1"/>
  <c r="D10" i="3" s="1"/>
  <c r="D9" i="3"/>
  <c r="F20" i="1"/>
  <c r="F19" i="1"/>
  <c r="D8" i="3"/>
  <c r="F23" i="1" l="1"/>
  <c r="D16" i="3"/>
</calcChain>
</file>

<file path=xl/sharedStrings.xml><?xml version="1.0" encoding="utf-8"?>
<sst xmlns="http://schemas.openxmlformats.org/spreadsheetml/2006/main" count="106" uniqueCount="96">
  <si>
    <t>Date</t>
  </si>
  <si>
    <t>Total</t>
  </si>
  <si>
    <t>l</t>
  </si>
  <si>
    <t>support@thoughtworksinc.com</t>
  </si>
  <si>
    <t>www.thoughtworksinc.com</t>
  </si>
  <si>
    <t>Temps de modification</t>
  </si>
  <si>
    <t>Analyse de l’horaire</t>
  </si>
  <si>
    <t>Ajouté</t>
  </si>
  <si>
    <t>Supprimé</t>
  </si>
  <si>
    <t>Modifié</t>
  </si>
  <si>
    <t>Quarts totaux</t>
  </si>
  <si>
    <t>% de tous les quarts changés</t>
  </si>
  <si>
    <t>Erreurs</t>
  </si>
  <si>
    <t>Heures +/-</t>
  </si>
  <si>
    <t>Commentaires</t>
  </si>
  <si>
    <t>Bref résumé</t>
  </si>
  <si>
    <t xml:space="preserve">En moyenne, le/la gérant/e a consacré </t>
  </si>
  <si>
    <t>Chaque semaine, le/la gérant/e a ajouté</t>
  </si>
  <si>
    <t>quarts supplémentaires à l’horaire</t>
  </si>
  <si>
    <t>Chaque semaine, le/la gérant/e a supprimé</t>
  </si>
  <si>
    <t>quarts de l’horaire</t>
  </si>
  <si>
    <t>Chaque semaine, le/la gérant/e a modifié</t>
  </si>
  <si>
    <t>quarts dans tous les horaires</t>
  </si>
  <si>
    <t xml:space="preserve">Cela signifie qu’en moyenne </t>
  </si>
  <si>
    <t>de tous les quarts ont été modifiés d’une façon ou d’une autre</t>
  </si>
  <si>
    <t>Nouvel horaire généré</t>
  </si>
  <si>
    <t>Différence</t>
  </si>
  <si>
    <t>Non prévu à l’horaire</t>
  </si>
  <si>
    <t>Après avoir corrigé les données</t>
  </si>
  <si>
    <t>Horaire terminé</t>
  </si>
  <si>
    <t xml:space="preserve">Différence </t>
  </si>
  <si>
    <t xml:space="preserve">Horaire terminé  </t>
  </si>
  <si>
    <t>% de différence</t>
  </si>
  <si>
    <t>Mardi</t>
  </si>
  <si>
    <t>Lundi</t>
  </si>
  <si>
    <t>Jeudi</t>
  </si>
  <si>
    <t>Dim.</t>
  </si>
  <si>
    <t>Sam.</t>
  </si>
  <si>
    <t>heures à la modification de l’horaire toutes les semaines</t>
  </si>
  <si>
    <t>Mercredi</t>
  </si>
  <si>
    <t>Vendredi</t>
  </si>
  <si>
    <t xml:space="preserve">Taux de départ </t>
  </si>
  <si>
    <t xml:space="preserve">Déduction pour les minutes consacrées aux modifications </t>
  </si>
  <si>
    <t>Déduction pour les quarts ajoutés en trop</t>
  </si>
  <si>
    <t>Déduction pour les quarts supprimés en trop</t>
  </si>
  <si>
    <t>Déduction pour les quarts modifiés en trop</t>
  </si>
  <si>
    <t>Déduction pour les erreurs dans l’horaire</t>
  </si>
  <si>
    <t>Déduction pour l’écart dans le nombre d’heures</t>
  </si>
  <si>
    <t>Déduction pour les quarts non comblés</t>
  </si>
  <si>
    <t>Votre cote finale</t>
  </si>
  <si>
    <t xml:space="preserve">La note de passage est de 60 ou plus. </t>
  </si>
  <si>
    <t>Votre cote de l’ESP</t>
  </si>
  <si>
    <t>90 minutes permises. Déduire 1/10e de point pour chaque minute supplémentaire.</t>
  </si>
  <si>
    <t>5 % du nombre total de quarts à l’horaire permis. Déduire 1/10e pour chaque quart supplémentaire.</t>
  </si>
  <si>
    <t>25 % des quarts pouvant être modifiés. Déduire 1/10e de point pour chaque modification supplémentaire.</t>
  </si>
  <si>
    <t>Aucune erreur permise. Déduire 0,5 point pour chaque erreur.</t>
  </si>
  <si>
    <t>Le dernier horaire modifié ne devrait pas varier plus de 5 % du premier horaire généré.</t>
  </si>
  <si>
    <t>15 quarts non comblés permis. Déduire ¼ de point pour chaque quart supplémentaire.</t>
  </si>
  <si>
    <t>Comment utiliser le bulletin de l’ESP</t>
  </si>
  <si>
    <t xml:space="preserve">Le bulletin de l’ESP est un outil qui vous permet d’évaluer à quel point vous êtes aptes à utiliser l’ESP. </t>
  </si>
  <si>
    <t>L’ESP est très facile à utiliser. Tout ce que vous devez faire, c'est d'inscrire quelques-uns des renseignements</t>
  </si>
  <si>
    <t>trouvés sur l’onglet « Sommaire » à la Page d’accueil de l’ESP. Voici ce que vous devez faire :</t>
  </si>
  <si>
    <t xml:space="preserve">Tout d’abord, vous devez effectuer votre préparation de l’horaire normale et </t>
  </si>
  <si>
    <t>créer votre horaire.  AVANT de commencer à modifier l’horaire, vous devez</t>
  </si>
  <si>
    <t>enregistrer le nombre d’heures utilisées pour chaque jour (voir les statistiques). Entrez</t>
  </si>
  <si>
    <t>ces nombres sur la page « Sommaire des statistiques » du bulletin. Vous devez</t>
  </si>
  <si>
    <t>aussi enregistrer le nombres de quarts non comblés pour chaque jour.</t>
  </si>
  <si>
    <t>Maintenant, établissez votre horaire comme vous le feriez normalement.   Lorsque vous</t>
  </si>
  <si>
    <t xml:space="preserve">aurez terminé votre horaire, retournez à la page « Sommaire des statistiques » </t>
  </si>
  <si>
    <t xml:space="preserve">du bulletin et indiquez le nombre d’heures utilisées pour  </t>
  </si>
  <si>
    <t xml:space="preserve">chaque jour. La différence entre ce que vous aviez au départ et ce que vous avez  </t>
  </si>
  <si>
    <t xml:space="preserve">après avoir modifié votre horaire sera calculée pour vous. Plus les nombres </t>
  </si>
  <si>
    <t>se rapprochent, mieux c’est. Cela veut dire que vous ne deviez pas</t>
  </si>
  <si>
    <t xml:space="preserve">avoir beaucoup de modifications à faire sur votre horaire. </t>
  </si>
  <si>
    <t xml:space="preserve">Allez maintenant à la Page d’accueil et cliquez sur l’onglet « Sommaire ».  </t>
  </si>
  <si>
    <t>Puis, inscrivez les renseignements appropriés de la page « Sommaire de l’ESP »</t>
  </si>
  <si>
    <t>être remplie. Si le nombre est 0, vous devez indiquer 0. Vous ne pouvez pas</t>
  </si>
  <si>
    <t xml:space="preserve">laisser le champ vide. Si vous laissez une colonne vide, cela réduira encore plus votre résultat. </t>
  </si>
  <si>
    <t xml:space="preserve">Vous devrez retourner à l’horaire et regarder les statistiques pour pouvoir </t>
  </si>
  <si>
    <t>inscrire le nombre total de quarts sur l’horaire ainsi que le nombre de quarts</t>
  </si>
  <si>
    <t>non comblés.</t>
  </si>
  <si>
    <t>Cliquez maintenant sur « Revoir horaire précédent » situé sur la barre d’outils de l’ESP et choisissez</t>
  </si>
  <si>
    <t xml:space="preserve">« Horaire précédent ». Puis, inscrivez les renseignements de l’horaire précédent  </t>
  </si>
  <si>
    <t>dans la rangée suivante.  Il y a suffisamment d’espace pour y indiquer les 8 dernières semaines. Vous pouvez inscrire</t>
  </si>
  <si>
    <t>le nombre que vous désirez, mais nous vous conseillons d’en indiquer le plus possible, car cela vous aidera</t>
  </si>
  <si>
    <t>à faire la moyenne des semaines inhabituelles.</t>
  </si>
  <si>
    <t xml:space="preserve">Maintenant, cliquez sur le bulletin de l’ESP et regardez votre résultat. </t>
  </si>
  <si>
    <t>Ne soyez pas trop découragé/e si, au début, vous obtenez un résultat très bas. Ce qui est le plus important,</t>
  </si>
  <si>
    <t xml:space="preserve">c’est d’assurer le suivi de votre résultat pendant quelques mois et de voir s’il continue de s’améliorer. </t>
  </si>
  <si>
    <t xml:space="preserve">Un résultat faible signifie que vous devrez passer en revue vos tableaux ainsi que vos employés  </t>
  </si>
  <si>
    <t>afin d’apporter des ajustements, le cas échéant, pour réduire les modifications que vous faites chaque semaine.</t>
  </si>
  <si>
    <t>Pour toute question, veuillez communiquer avec nous.</t>
  </si>
  <si>
    <t xml:space="preserve">Numéro de téléphone international : 1 905 628-2944 </t>
  </si>
  <si>
    <t>Statistiques de l'horaire</t>
  </si>
  <si>
    <r>
      <t xml:space="preserve">dans chaque colonne de la page « Sommaire de </t>
    </r>
    <r>
      <rPr>
        <sz val="11"/>
        <rFont val="Arial"/>
        <family val="2"/>
      </rPr>
      <t>modification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»</t>
    </r>
    <r>
      <rPr>
        <sz val="11"/>
        <color indexed="8"/>
        <rFont val="Arial"/>
        <family val="2"/>
      </rPr>
      <t xml:space="preserve"> du bulletin. Chaque colonne doit </t>
    </r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</si>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</sst>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6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Wingdings"/>
      <charset val="2"/>
    </font>
    <font>
      <b/>
      <sz val="24"/>
      <color indexed="22"/>
      <name val="Verdana"/>
      <family val="2"/>
    </font>
    <font>
      <b/>
      <i/>
      <sz val="24"/>
      <color indexed="12"/>
      <name val="Arial"/>
      <family val="2"/>
    </font>
    <font>
      <b/>
      <sz val="18"/>
      <color indexed="8"/>
      <name val="Arial"/>
      <family val="2"/>
    </font>
    <font>
      <b/>
      <sz val="24"/>
      <name val="Verdana"/>
      <family val="2"/>
    </font>
    <font>
      <b/>
      <sz val="20"/>
      <color indexed="8"/>
      <name val="Verdana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i/>
      <sz val="16"/>
      <name val="Verdana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42">
    <xf numFmtId="0" fontId="0" fillId="0" borderId="0" xfId="0"/>
    <xf numFmtId="164" fontId="3" fillId="0" borderId="0" xfId="0" applyNumberFormat="1" applyFont="1"/>
    <xf numFmtId="0" fontId="3" fillId="0" borderId="0" xfId="0" applyFont="1"/>
    <xf numFmtId="9" fontId="3" fillId="0" borderId="0" xfId="2" applyFont="1"/>
    <xf numFmtId="0" fontId="3" fillId="0" borderId="0" xfId="2" applyNumberFormat="1" applyFont="1"/>
    <xf numFmtId="0" fontId="3" fillId="0" borderId="0" xfId="0" applyFont="1" applyAlignment="1">
      <alignment wrapText="1"/>
    </xf>
    <xf numFmtId="9" fontId="3" fillId="0" borderId="0" xfId="2" applyFont="1" applyBorder="1"/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9" fontId="4" fillId="0" borderId="0" xfId="2" applyFont="1"/>
    <xf numFmtId="0" fontId="4" fillId="0" borderId="0" xfId="2" applyNumberFormat="1" applyFont="1"/>
    <xf numFmtId="165" fontId="6" fillId="0" borderId="0" xfId="0" applyNumberFormat="1" applyFont="1"/>
    <xf numFmtId="1" fontId="6" fillId="0" borderId="0" xfId="0" applyNumberFormat="1" applyFont="1"/>
    <xf numFmtId="9" fontId="6" fillId="0" borderId="0" xfId="0" applyNumberFormat="1" applyFont="1"/>
    <xf numFmtId="0" fontId="7" fillId="0" borderId="0" xfId="0" applyFont="1"/>
    <xf numFmtId="165" fontId="1" fillId="0" borderId="0" xfId="0" applyNumberFormat="1" applyFont="1"/>
    <xf numFmtId="166" fontId="3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1" xfId="0" applyFont="1" applyBorder="1"/>
    <xf numFmtId="0" fontId="12" fillId="0" borderId="0" xfId="0" applyFont="1"/>
    <xf numFmtId="0" fontId="12" fillId="0" borderId="1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Border="1"/>
    <xf numFmtId="1" fontId="5" fillId="0" borderId="0" xfId="0" applyNumberFormat="1" applyFont="1" applyBorder="1"/>
    <xf numFmtId="9" fontId="5" fillId="0" borderId="0" xfId="2" applyNumberFormat="1" applyFont="1" applyFill="1" applyBorder="1"/>
    <xf numFmtId="0" fontId="5" fillId="0" borderId="0" xfId="0" applyFont="1" applyBorder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9" fontId="0" fillId="0" borderId="0" xfId="2" applyFont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8" fillId="0" borderId="0" xfId="1" applyAlignment="1" applyProtection="1">
      <alignment horizontal="center"/>
    </xf>
    <xf numFmtId="164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wrapText="1"/>
    </xf>
  </cellXfs>
  <cellStyles count="3">
    <cellStyle name="Hyperlink" xfId="1" builtinId="8"/>
    <cellStyle name="Normal" xfId="0" builtinId="0"/>
    <cellStyle name="Percent" xfId="2" builtinId="5"/>
  </cellStyles>
  <dxfs count="1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indexed="8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52</xdr:row>
      <xdr:rowOff>76200</xdr:rowOff>
    </xdr:from>
    <xdr:to>
      <xdr:col>7</xdr:col>
      <xdr:colOff>180975</xdr:colOff>
      <xdr:row>58</xdr:row>
      <xdr:rowOff>133350</xdr:rowOff>
    </xdr:to>
    <xdr:pic>
      <xdr:nvPicPr>
        <xdr:cNvPr id="1025" name="Picture 2" descr="Transparent logo colour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10534650"/>
          <a:ext cx="14382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914400</xdr:rowOff>
    </xdr:to>
    <xdr:pic>
      <xdr:nvPicPr>
        <xdr:cNvPr id="1026" name="Picture 1" descr="ESPc transparen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52</xdr:row>
      <xdr:rowOff>76200</xdr:rowOff>
    </xdr:from>
    <xdr:to>
      <xdr:col>7</xdr:col>
      <xdr:colOff>180975</xdr:colOff>
      <xdr:row>58</xdr:row>
      <xdr:rowOff>133350</xdr:rowOff>
    </xdr:to>
    <xdr:pic>
      <xdr:nvPicPr>
        <xdr:cNvPr id="1027" name="Picture 2" descr="Transparent logo colour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10534650"/>
          <a:ext cx="14382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4:K12" totalsRowShown="0" tableBorderDxfId="13">
  <autoFilter ref="B4:K12"/>
  <tableColumns count="10">
    <tableColumn id="1" name="Date" dataDxfId="12"/>
    <tableColumn id="2" name="Temps de modification" dataDxfId="11"/>
    <tableColumn id="3" name="Ajouté" dataDxfId="10"/>
    <tableColumn id="4" name="Supprimé" dataDxfId="9"/>
    <tableColumn id="5" name="Modifié" dataDxfId="8"/>
    <tableColumn id="6" name="Quarts totaux" dataDxfId="7"/>
    <tableColumn id="7" name="% de tous les quarts changés" dataCellStyle="Percent">
      <calculatedColumnFormula>(D5+E5+F5)/G5</calculatedColumnFormula>
    </tableColumn>
    <tableColumn id="8" name="Erreurs" dataDxfId="6"/>
    <tableColumn id="9" name="Heures +/-" dataDxfId="5"/>
    <tableColumn id="10" name="Commentaires" dataDxfId="4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4:J17" totalsRowShown="0">
  <autoFilter ref="B4:J17"/>
  <tableColumns count="9">
    <tableColumn id="1" name="Column1"/>
    <tableColumn id="2" name="Lundi"/>
    <tableColumn id="3" name="Mardi"/>
    <tableColumn id="4" name="Mercredi"/>
    <tableColumn id="5" name="Jeudi"/>
    <tableColumn id="6" name="Vendredi"/>
    <tableColumn id="7" name="Sam."/>
    <tableColumn id="8" name="Dim."/>
    <tableColumn id="9" name="Total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houghtworksinc.com/" TargetMode="External"/><Relationship Id="rId1" Type="http://schemas.openxmlformats.org/officeDocument/2006/relationships/hyperlink" Target="mailto:support@thoughtworksinc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showGridLines="0" tabSelected="1" workbookViewId="0">
      <selection activeCell="A5" sqref="A5"/>
    </sheetView>
  </sheetViews>
  <sheetFormatPr defaultRowHeight="14.25" x14ac:dyDescent="0.2"/>
  <cols>
    <col min="1" max="1" width="3.28515625" style="18" customWidth="1"/>
    <col min="2" max="16384" width="9.140625" style="18"/>
  </cols>
  <sheetData>
    <row r="1" spans="2:10" s="22" customFormat="1" ht="80.25" customHeight="1" x14ac:dyDescent="0.4">
      <c r="B1" s="35"/>
      <c r="C1" s="35"/>
      <c r="D1" s="35"/>
      <c r="E1" s="35"/>
      <c r="F1" s="35"/>
      <c r="G1" s="35"/>
      <c r="H1" s="35"/>
      <c r="I1" s="35"/>
      <c r="J1" s="35"/>
    </row>
    <row r="3" spans="2:10" ht="22.5" customHeight="1" x14ac:dyDescent="0.35">
      <c r="C3" s="23" t="s">
        <v>58</v>
      </c>
    </row>
    <row r="4" spans="2:10" s="22" customFormat="1" ht="12" customHeight="1" x14ac:dyDescent="0.35">
      <c r="C4" s="24"/>
    </row>
    <row r="5" spans="2:10" ht="23.25" x14ac:dyDescent="0.35">
      <c r="C5" s="23"/>
    </row>
    <row r="6" spans="2:10" x14ac:dyDescent="0.2">
      <c r="B6" s="18" t="s">
        <v>59</v>
      </c>
    </row>
    <row r="7" spans="2:10" x14ac:dyDescent="0.2">
      <c r="B7" s="18" t="s">
        <v>60</v>
      </c>
    </row>
    <row r="8" spans="2:10" x14ac:dyDescent="0.2">
      <c r="B8" s="18" t="s">
        <v>61</v>
      </c>
    </row>
    <row r="10" spans="2:10" x14ac:dyDescent="0.2">
      <c r="B10" s="19" t="s">
        <v>2</v>
      </c>
      <c r="C10" s="18" t="s">
        <v>62</v>
      </c>
    </row>
    <row r="11" spans="2:10" x14ac:dyDescent="0.2">
      <c r="B11" s="20"/>
      <c r="C11" s="18" t="s">
        <v>63</v>
      </c>
    </row>
    <row r="12" spans="2:10" x14ac:dyDescent="0.2">
      <c r="B12" s="20"/>
      <c r="C12" s="18" t="s">
        <v>64</v>
      </c>
    </row>
    <row r="13" spans="2:10" x14ac:dyDescent="0.2">
      <c r="B13" s="20"/>
      <c r="C13" s="18" t="s">
        <v>65</v>
      </c>
    </row>
    <row r="14" spans="2:10" x14ac:dyDescent="0.2">
      <c r="B14" s="20"/>
      <c r="C14" s="18" t="s">
        <v>66</v>
      </c>
    </row>
    <row r="15" spans="2:10" x14ac:dyDescent="0.2">
      <c r="B15" s="20"/>
    </row>
    <row r="16" spans="2:10" x14ac:dyDescent="0.2">
      <c r="B16" s="19" t="s">
        <v>2</v>
      </c>
      <c r="C16" s="18" t="s">
        <v>67</v>
      </c>
    </row>
    <row r="17" spans="2:3" x14ac:dyDescent="0.2">
      <c r="B17" s="20"/>
      <c r="C17" s="18" t="s">
        <v>68</v>
      </c>
    </row>
    <row r="18" spans="2:3" x14ac:dyDescent="0.2">
      <c r="B18" s="20"/>
      <c r="C18" s="18" t="s">
        <v>69</v>
      </c>
    </row>
    <row r="19" spans="2:3" x14ac:dyDescent="0.2">
      <c r="B19" s="20"/>
      <c r="C19" s="18" t="s">
        <v>70</v>
      </c>
    </row>
    <row r="20" spans="2:3" x14ac:dyDescent="0.2">
      <c r="B20" s="20"/>
      <c r="C20" s="18" t="s">
        <v>71</v>
      </c>
    </row>
    <row r="21" spans="2:3" x14ac:dyDescent="0.2">
      <c r="B21" s="20"/>
      <c r="C21" s="18" t="s">
        <v>72</v>
      </c>
    </row>
    <row r="22" spans="2:3" x14ac:dyDescent="0.2">
      <c r="B22" s="20"/>
      <c r="C22" s="18" t="s">
        <v>73</v>
      </c>
    </row>
    <row r="23" spans="2:3" x14ac:dyDescent="0.2">
      <c r="B23" s="20"/>
    </row>
    <row r="24" spans="2:3" x14ac:dyDescent="0.2">
      <c r="B24" s="19" t="s">
        <v>2</v>
      </c>
      <c r="C24" s="18" t="s">
        <v>74</v>
      </c>
    </row>
    <row r="25" spans="2:3" x14ac:dyDescent="0.2">
      <c r="B25" s="20"/>
    </row>
    <row r="26" spans="2:3" x14ac:dyDescent="0.2">
      <c r="B26" s="19" t="s">
        <v>2</v>
      </c>
      <c r="C26" s="18" t="s">
        <v>75</v>
      </c>
    </row>
    <row r="27" spans="2:3" x14ac:dyDescent="0.2">
      <c r="B27" s="21"/>
      <c r="C27" s="18" t="s">
        <v>94</v>
      </c>
    </row>
    <row r="28" spans="2:3" x14ac:dyDescent="0.2">
      <c r="B28" s="20"/>
      <c r="C28" s="18" t="s">
        <v>76</v>
      </c>
    </row>
    <row r="29" spans="2:3" x14ac:dyDescent="0.2">
      <c r="B29" s="20"/>
      <c r="C29" s="18" t="s">
        <v>77</v>
      </c>
    </row>
    <row r="30" spans="2:3" x14ac:dyDescent="0.2">
      <c r="B30" s="20"/>
    </row>
    <row r="31" spans="2:3" x14ac:dyDescent="0.2">
      <c r="B31" s="19" t="s">
        <v>2</v>
      </c>
      <c r="C31" s="18" t="s">
        <v>78</v>
      </c>
    </row>
    <row r="32" spans="2:3" x14ac:dyDescent="0.2">
      <c r="B32" s="20"/>
      <c r="C32" s="18" t="s">
        <v>79</v>
      </c>
    </row>
    <row r="33" spans="2:10" x14ac:dyDescent="0.2">
      <c r="B33" s="20"/>
      <c r="C33" s="18" t="s">
        <v>80</v>
      </c>
    </row>
    <row r="34" spans="2:10" x14ac:dyDescent="0.2">
      <c r="B34" s="20"/>
    </row>
    <row r="35" spans="2:10" x14ac:dyDescent="0.2">
      <c r="B35" s="19" t="s">
        <v>2</v>
      </c>
      <c r="C35" s="18" t="s">
        <v>81</v>
      </c>
    </row>
    <row r="36" spans="2:10" x14ac:dyDescent="0.2">
      <c r="B36" s="20"/>
      <c r="C36" s="18" t="s">
        <v>82</v>
      </c>
    </row>
    <row r="37" spans="2:10" x14ac:dyDescent="0.2">
      <c r="B37" s="20"/>
      <c r="C37" s="18" t="s">
        <v>83</v>
      </c>
    </row>
    <row r="38" spans="2:10" x14ac:dyDescent="0.2">
      <c r="B38" s="20"/>
      <c r="C38" s="18" t="s">
        <v>84</v>
      </c>
    </row>
    <row r="39" spans="2:10" x14ac:dyDescent="0.2">
      <c r="B39" s="20"/>
      <c r="C39" s="18" t="s">
        <v>85</v>
      </c>
    </row>
    <row r="40" spans="2:10" x14ac:dyDescent="0.2">
      <c r="B40" s="20"/>
    </row>
    <row r="41" spans="2:10" x14ac:dyDescent="0.2">
      <c r="B41" s="19" t="s">
        <v>2</v>
      </c>
      <c r="C41" s="18" t="s">
        <v>86</v>
      </c>
    </row>
    <row r="43" spans="2:10" x14ac:dyDescent="0.2">
      <c r="B43" s="18" t="s">
        <v>87</v>
      </c>
    </row>
    <row r="44" spans="2:10" x14ac:dyDescent="0.2">
      <c r="B44" s="18" t="s">
        <v>88</v>
      </c>
    </row>
    <row r="45" spans="2:10" x14ac:dyDescent="0.2">
      <c r="B45" s="18" t="s">
        <v>89</v>
      </c>
    </row>
    <row r="46" spans="2:10" x14ac:dyDescent="0.2">
      <c r="B46" s="18" t="s">
        <v>90</v>
      </c>
    </row>
    <row r="48" spans="2:10" x14ac:dyDescent="0.2">
      <c r="C48" s="34" t="s">
        <v>91</v>
      </c>
      <c r="D48" s="34"/>
      <c r="E48" s="34"/>
      <c r="F48" s="34"/>
      <c r="G48" s="34"/>
      <c r="H48" s="34"/>
      <c r="I48" s="34"/>
      <c r="J48" s="34"/>
    </row>
    <row r="49" spans="3:10" ht="15" x14ac:dyDescent="0.25">
      <c r="C49" s="36" t="s">
        <v>3</v>
      </c>
      <c r="D49" s="34"/>
      <c r="E49" s="34"/>
      <c r="F49" s="34"/>
      <c r="G49" s="34"/>
      <c r="H49" s="34"/>
      <c r="I49" s="34"/>
      <c r="J49" s="34"/>
    </row>
    <row r="50" spans="3:10" ht="15" x14ac:dyDescent="0.25">
      <c r="C50" s="36" t="s">
        <v>4</v>
      </c>
      <c r="D50" s="34"/>
      <c r="E50" s="34"/>
      <c r="F50" s="34"/>
      <c r="G50" s="34"/>
      <c r="H50" s="34"/>
      <c r="I50" s="34"/>
      <c r="J50" s="34"/>
    </row>
    <row r="51" spans="3:10" x14ac:dyDescent="0.2">
      <c r="C51" s="34" t="s">
        <v>92</v>
      </c>
      <c r="D51" s="34"/>
      <c r="E51" s="34"/>
      <c r="F51" s="34"/>
      <c r="G51" s="34"/>
      <c r="H51" s="34"/>
      <c r="I51" s="34"/>
      <c r="J51" s="34"/>
    </row>
  </sheetData>
  <sheetProtection sheet="1" objects="1" scenarios="1"/>
  <mergeCells count="5">
    <mergeCell ref="C51:J51"/>
    <mergeCell ref="B1:J1"/>
    <mergeCell ref="C48:J48"/>
    <mergeCell ref="C49:J49"/>
    <mergeCell ref="C50:J50"/>
  </mergeCells>
  <phoneticPr fontId="0" type="noConversion"/>
  <hyperlinks>
    <hyperlink ref="C49" r:id="rId1"/>
    <hyperlink ref="C50" r:id="rId2"/>
  </hyperlinks>
  <pageMargins left="0.70866141732283472" right="0.70866141732283472" top="0.74803149606299213" bottom="0.74803149606299213" header="0.31496062992125984" footer="0.31496062992125984"/>
  <pageSetup scale="73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showGridLines="0" workbookViewId="0">
      <selection activeCell="B5" sqref="B5"/>
    </sheetView>
  </sheetViews>
  <sheetFormatPr defaultRowHeight="14.25" x14ac:dyDescent="0.2"/>
  <cols>
    <col min="1" max="1" width="2.28515625" style="2" customWidth="1"/>
    <col min="2" max="2" width="11.28515625" style="1" customWidth="1"/>
    <col min="3" max="3" width="23.42578125" style="2" customWidth="1"/>
    <col min="4" max="4" width="11.7109375" style="2" customWidth="1"/>
    <col min="5" max="5" width="16.7109375" style="2" customWidth="1"/>
    <col min="6" max="6" width="12" style="2" customWidth="1"/>
    <col min="7" max="7" width="15.140625" style="2" customWidth="1"/>
    <col min="8" max="8" width="28.28515625" style="3" customWidth="1"/>
    <col min="9" max="9" width="10.85546875" style="4" customWidth="1"/>
    <col min="10" max="10" width="12.42578125" style="2" customWidth="1"/>
    <col min="11" max="11" width="44" style="2" customWidth="1"/>
    <col min="12" max="16384" width="9.140625" style="2"/>
  </cols>
  <sheetData>
    <row r="2" spans="2:12" ht="21" customHeight="1" x14ac:dyDescent="0.3">
      <c r="B2" s="37" t="s">
        <v>6</v>
      </c>
      <c r="C2" s="37"/>
      <c r="D2" s="37"/>
      <c r="E2" s="37"/>
      <c r="F2" s="37"/>
      <c r="G2" s="37"/>
      <c r="H2" s="37"/>
      <c r="I2" s="37"/>
      <c r="J2" s="37"/>
      <c r="K2" s="37"/>
    </row>
    <row r="3" spans="2:12" ht="10.5" customHeight="1" x14ac:dyDescent="0.2"/>
    <row r="4" spans="2:12" ht="47.25" customHeight="1" x14ac:dyDescent="0.25">
      <c r="B4" t="s">
        <v>0</v>
      </c>
      <c r="C4" t="s">
        <v>5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  <c r="L4" s="5"/>
    </row>
    <row r="5" spans="2:12" ht="15" x14ac:dyDescent="0.25">
      <c r="B5" s="32"/>
      <c r="C5" s="31"/>
      <c r="D5" s="31"/>
      <c r="E5" s="31"/>
      <c r="F5" s="31"/>
      <c r="G5" s="31"/>
      <c r="H5" s="33" t="e">
        <f>(D5+E5+F5)/G5</f>
        <v>#DIV/0!</v>
      </c>
      <c r="I5" s="31"/>
      <c r="J5" s="31"/>
      <c r="K5" s="31"/>
    </row>
    <row r="6" spans="2:12" ht="15" x14ac:dyDescent="0.25">
      <c r="B6" s="31"/>
      <c r="C6" s="31"/>
      <c r="D6" s="31"/>
      <c r="E6" s="31"/>
      <c r="F6" s="31"/>
      <c r="G6" s="31"/>
      <c r="H6" s="33" t="e">
        <f t="shared" ref="H6:H13" si="0">(D6+E6+F6)/G6</f>
        <v>#DIV/0!</v>
      </c>
      <c r="I6" s="31"/>
      <c r="J6" s="31"/>
      <c r="K6" s="31"/>
    </row>
    <row r="7" spans="2:12" ht="15" x14ac:dyDescent="0.25">
      <c r="B7" s="31"/>
      <c r="C7" s="31"/>
      <c r="D7" s="31"/>
      <c r="E7" s="31"/>
      <c r="F7" s="31"/>
      <c r="G7" s="31"/>
      <c r="H7" s="33" t="e">
        <f t="shared" si="0"/>
        <v>#DIV/0!</v>
      </c>
      <c r="I7" s="31"/>
      <c r="J7" s="31"/>
      <c r="K7" s="31"/>
    </row>
    <row r="8" spans="2:12" ht="15" x14ac:dyDescent="0.25">
      <c r="B8" s="31"/>
      <c r="C8" s="31"/>
      <c r="D8" s="31"/>
      <c r="E8" s="31"/>
      <c r="F8" s="31"/>
      <c r="G8" s="31"/>
      <c r="H8" s="33" t="e">
        <f t="shared" si="0"/>
        <v>#DIV/0!</v>
      </c>
      <c r="I8" s="31"/>
      <c r="J8" s="31"/>
      <c r="K8" s="31"/>
    </row>
    <row r="9" spans="2:12" ht="15" x14ac:dyDescent="0.25">
      <c r="B9" s="31"/>
      <c r="C9" s="31"/>
      <c r="D9" s="31"/>
      <c r="E9" s="31"/>
      <c r="F9" s="31"/>
      <c r="G9" s="31"/>
      <c r="H9" s="33" t="e">
        <f t="shared" si="0"/>
        <v>#DIV/0!</v>
      </c>
      <c r="I9" s="31"/>
      <c r="J9" s="31"/>
      <c r="K9" s="31"/>
    </row>
    <row r="10" spans="2:12" ht="15" x14ac:dyDescent="0.25">
      <c r="B10" s="31"/>
      <c r="C10" s="31"/>
      <c r="D10" s="31"/>
      <c r="E10" s="31"/>
      <c r="F10" s="31"/>
      <c r="G10" s="31"/>
      <c r="H10" s="33" t="e">
        <f t="shared" si="0"/>
        <v>#DIV/0!</v>
      </c>
      <c r="I10" s="31"/>
      <c r="J10" s="31"/>
      <c r="K10" s="31"/>
    </row>
    <row r="11" spans="2:12" ht="15" x14ac:dyDescent="0.25">
      <c r="B11" s="31"/>
      <c r="C11" s="31"/>
      <c r="D11" s="31"/>
      <c r="E11" s="31"/>
      <c r="F11" s="31"/>
      <c r="G11" s="31"/>
      <c r="H11" s="33" t="e">
        <f t="shared" si="0"/>
        <v>#DIV/0!</v>
      </c>
      <c r="I11" s="31"/>
      <c r="J11" s="31"/>
      <c r="K11" s="31"/>
    </row>
    <row r="12" spans="2:12" ht="15" x14ac:dyDescent="0.25">
      <c r="B12" s="31"/>
      <c r="C12" s="31"/>
      <c r="D12" s="31"/>
      <c r="E12" s="31"/>
      <c r="F12" s="31"/>
      <c r="G12" s="31"/>
      <c r="H12" s="33" t="e">
        <f t="shared" si="0"/>
        <v>#DIV/0!</v>
      </c>
      <c r="I12" s="31"/>
      <c r="J12" s="31"/>
      <c r="K12" s="31"/>
    </row>
    <row r="13" spans="2:12" x14ac:dyDescent="0.2">
      <c r="B13" s="27">
        <f>COUNT(B5:B12)</f>
        <v>0</v>
      </c>
      <c r="C13" s="28" t="e">
        <f>AVERAGE(C5:C12)</f>
        <v>#DIV/0!</v>
      </c>
      <c r="D13" s="28" t="e">
        <f>AVERAGE(D5:D12)</f>
        <v>#DIV/0!</v>
      </c>
      <c r="E13" s="28" t="e">
        <f>AVERAGE(E5:E12)</f>
        <v>#DIV/0!</v>
      </c>
      <c r="F13" s="28" t="e">
        <f>AVERAGE(F5:F11)</f>
        <v>#DIV/0!</v>
      </c>
      <c r="G13" s="28" t="e">
        <f>AVERAGE(G5:G12)</f>
        <v>#DIV/0!</v>
      </c>
      <c r="H13" s="29" t="e">
        <f t="shared" si="0"/>
        <v>#DIV/0!</v>
      </c>
      <c r="I13" s="28" t="e">
        <f>AVERAGE(I5:I12)</f>
        <v>#DIV/0!</v>
      </c>
      <c r="J13" s="28" t="e">
        <f>AVERAGE(J5:J12)</f>
        <v>#DIV/0!</v>
      </c>
      <c r="K13" s="30"/>
    </row>
    <row r="14" spans="2:12" x14ac:dyDescent="0.2">
      <c r="H14" s="6"/>
    </row>
    <row r="17" spans="3:10" x14ac:dyDescent="0.2">
      <c r="E17" s="2" t="s">
        <v>15</v>
      </c>
    </row>
    <row r="19" spans="3:10" x14ac:dyDescent="0.2">
      <c r="C19" s="7" t="s">
        <v>16</v>
      </c>
      <c r="D19" s="8"/>
      <c r="E19" s="8"/>
      <c r="F19" s="12" t="e">
        <f>C13/60</f>
        <v>#DIV/0!</v>
      </c>
      <c r="G19" s="8" t="s">
        <v>38</v>
      </c>
      <c r="H19" s="10"/>
      <c r="I19" s="11"/>
      <c r="J19" s="8"/>
    </row>
    <row r="20" spans="3:10" x14ac:dyDescent="0.2">
      <c r="C20" s="8" t="s">
        <v>17</v>
      </c>
      <c r="D20" s="8"/>
      <c r="E20" s="8"/>
      <c r="F20" s="13" t="e">
        <f>D13</f>
        <v>#DIV/0!</v>
      </c>
      <c r="G20" s="8" t="s">
        <v>18</v>
      </c>
      <c r="H20" s="10"/>
      <c r="I20" s="11"/>
      <c r="J20" s="8"/>
    </row>
    <row r="21" spans="3:10" x14ac:dyDescent="0.2">
      <c r="C21" s="8" t="s">
        <v>19</v>
      </c>
      <c r="D21" s="8"/>
      <c r="E21" s="8"/>
      <c r="F21" s="13" t="e">
        <f>E13</f>
        <v>#DIV/0!</v>
      </c>
      <c r="G21" s="8" t="s">
        <v>20</v>
      </c>
      <c r="H21" s="10"/>
      <c r="I21" s="11"/>
      <c r="J21" s="8"/>
    </row>
    <row r="22" spans="3:10" x14ac:dyDescent="0.2">
      <c r="C22" s="8" t="s">
        <v>21</v>
      </c>
      <c r="D22" s="8"/>
      <c r="E22" s="8"/>
      <c r="F22" s="13" t="e">
        <f>F13</f>
        <v>#DIV/0!</v>
      </c>
      <c r="G22" s="8" t="s">
        <v>22</v>
      </c>
      <c r="H22" s="10"/>
      <c r="I22" s="11"/>
      <c r="J22" s="8"/>
    </row>
    <row r="23" spans="3:10" x14ac:dyDescent="0.2">
      <c r="C23" s="8" t="s">
        <v>23</v>
      </c>
      <c r="D23" s="8"/>
      <c r="E23" s="8"/>
      <c r="F23" s="14" t="e">
        <f>H13</f>
        <v>#DIV/0!</v>
      </c>
      <c r="G23" s="8" t="s">
        <v>24</v>
      </c>
      <c r="H23" s="10"/>
      <c r="I23" s="11"/>
      <c r="J23" s="8"/>
    </row>
    <row r="24" spans="3:10" x14ac:dyDescent="0.2">
      <c r="C24" s="8"/>
      <c r="D24" s="8"/>
      <c r="E24" s="8"/>
      <c r="F24" s="8"/>
      <c r="G24" s="8"/>
      <c r="H24" s="10"/>
      <c r="I24" s="11"/>
      <c r="J24" s="8"/>
    </row>
    <row r="25" spans="3:10" x14ac:dyDescent="0.2">
      <c r="C25" s="8"/>
      <c r="D25" s="8"/>
      <c r="E25" s="8"/>
      <c r="F25" s="8"/>
      <c r="G25" s="8"/>
      <c r="H25" s="10"/>
      <c r="I25" s="11"/>
      <c r="J25" s="8"/>
    </row>
    <row r="26" spans="3:10" x14ac:dyDescent="0.2">
      <c r="C26" s="8"/>
      <c r="D26" s="8"/>
      <c r="E26" s="8"/>
      <c r="F26" s="8"/>
      <c r="G26" s="8"/>
      <c r="H26" s="10"/>
      <c r="I26" s="11"/>
      <c r="J26" s="8"/>
    </row>
  </sheetData>
  <sheetProtection sheet="1" objects="1" scenarios="1"/>
  <mergeCells count="1">
    <mergeCell ref="B2:K2"/>
  </mergeCells>
  <phoneticPr fontId="0" type="noConversion"/>
  <pageMargins left="0" right="0" top="0.74803149606299213" bottom="0.74803149606299213" header="0.31496062992125984" footer="0.31496062992125984"/>
  <pageSetup scale="84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showGridLines="0" workbookViewId="0">
      <selection activeCell="C5" sqref="C5"/>
    </sheetView>
  </sheetViews>
  <sheetFormatPr defaultRowHeight="14.25" x14ac:dyDescent="0.2"/>
  <cols>
    <col min="1" max="1" width="9.140625" style="2" customWidth="1"/>
    <col min="2" max="2" width="23.7109375" style="2" customWidth="1"/>
    <col min="3" max="4" width="9.140625" style="2"/>
    <col min="5" max="5" width="11.140625" style="2" customWidth="1"/>
    <col min="6" max="6" width="9.140625" style="2"/>
    <col min="7" max="7" width="11.42578125" style="2" customWidth="1"/>
    <col min="8" max="16384" width="9.140625" style="2"/>
  </cols>
  <sheetData>
    <row r="2" spans="2:10" ht="19.5" x14ac:dyDescent="0.25">
      <c r="D2" s="38" t="s">
        <v>93</v>
      </c>
      <c r="E2" s="38"/>
      <c r="F2" s="38"/>
      <c r="G2" s="38"/>
      <c r="H2" s="38"/>
    </row>
    <row r="4" spans="2:10" ht="15" x14ac:dyDescent="0.25">
      <c r="B4" t="s">
        <v>95</v>
      </c>
      <c r="C4" t="s">
        <v>34</v>
      </c>
      <c r="D4" t="s">
        <v>33</v>
      </c>
      <c r="E4" t="s">
        <v>39</v>
      </c>
      <c r="F4" t="s">
        <v>35</v>
      </c>
      <c r="G4" t="s">
        <v>40</v>
      </c>
      <c r="H4" t="s">
        <v>37</v>
      </c>
      <c r="I4" t="s">
        <v>36</v>
      </c>
      <c r="J4" t="s">
        <v>1</v>
      </c>
    </row>
    <row r="5" spans="2:10" ht="15" x14ac:dyDescent="0.25">
      <c r="B5" t="s">
        <v>25</v>
      </c>
      <c r="C5" s="31"/>
      <c r="D5" s="31"/>
      <c r="E5" s="31"/>
      <c r="F5" s="31"/>
      <c r="G5" s="31"/>
      <c r="H5" s="31"/>
      <c r="I5" s="31"/>
      <c r="J5">
        <f>SUM(C5:I5)</f>
        <v>0</v>
      </c>
    </row>
    <row r="6" spans="2:10" ht="15" x14ac:dyDescent="0.25">
      <c r="B6" t="s">
        <v>29</v>
      </c>
      <c r="C6" s="31"/>
      <c r="D6" s="31"/>
      <c r="E6" s="31"/>
      <c r="F6" s="31"/>
      <c r="G6" s="31"/>
      <c r="H6" s="31"/>
      <c r="I6" s="31"/>
      <c r="J6">
        <f>SUM(C6:I6)</f>
        <v>0</v>
      </c>
    </row>
    <row r="7" spans="2:10" ht="15" x14ac:dyDescent="0.25">
      <c r="B7" t="s">
        <v>26</v>
      </c>
      <c r="C7">
        <f t="shared" ref="C7:J7" si="0">C5-C6</f>
        <v>0</v>
      </c>
      <c r="D7">
        <f t="shared" si="0"/>
        <v>0</v>
      </c>
      <c r="E7">
        <f t="shared" si="0"/>
        <v>0</v>
      </c>
      <c r="F7">
        <f t="shared" si="0"/>
        <v>0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0</v>
      </c>
    </row>
    <row r="8" spans="2:10" ht="15" x14ac:dyDescent="0.25">
      <c r="B8" t="s">
        <v>32</v>
      </c>
      <c r="C8" s="33" t="e">
        <f>C7/C6</f>
        <v>#DIV/0!</v>
      </c>
      <c r="D8" s="33" t="e">
        <f t="shared" ref="D8:J8" si="1">D7/D6</f>
        <v>#DIV/0!</v>
      </c>
      <c r="E8" s="33" t="e">
        <f t="shared" si="1"/>
        <v>#DIV/0!</v>
      </c>
      <c r="F8" s="33" t="e">
        <f t="shared" si="1"/>
        <v>#DIV/0!</v>
      </c>
      <c r="G8" s="33" t="e">
        <f t="shared" si="1"/>
        <v>#DIV/0!</v>
      </c>
      <c r="H8" s="33" t="e">
        <f t="shared" si="1"/>
        <v>#DIV/0!</v>
      </c>
      <c r="I8" s="33" t="e">
        <f t="shared" si="1"/>
        <v>#DIV/0!</v>
      </c>
      <c r="J8" s="33" t="e">
        <f t="shared" si="1"/>
        <v>#DIV/0!</v>
      </c>
    </row>
    <row r="9" spans="2:10" ht="15" x14ac:dyDescent="0.25">
      <c r="B9" t="s">
        <v>27</v>
      </c>
      <c r="C9" s="31"/>
      <c r="D9" s="31"/>
      <c r="E9" s="31"/>
      <c r="F9" s="31"/>
      <c r="G9" s="31"/>
      <c r="H9" s="31"/>
      <c r="I9" s="31"/>
      <c r="J9">
        <f>SUM(C9:I9)</f>
        <v>0</v>
      </c>
    </row>
    <row r="10" spans="2:10" ht="15" x14ac:dyDescent="0.25">
      <c r="B10"/>
      <c r="C10"/>
      <c r="D10"/>
      <c r="E10"/>
      <c r="F10"/>
      <c r="G10"/>
      <c r="H10"/>
      <c r="I10"/>
      <c r="J10"/>
    </row>
    <row r="11" spans="2:10" ht="15" x14ac:dyDescent="0.25">
      <c r="B11" t="s">
        <v>28</v>
      </c>
      <c r="C11"/>
      <c r="D11"/>
      <c r="E11"/>
      <c r="F11"/>
      <c r="G11"/>
      <c r="H11"/>
      <c r="I11"/>
      <c r="J11"/>
    </row>
    <row r="12" spans="2:10" ht="15" x14ac:dyDescent="0.25">
      <c r="B12"/>
      <c r="C12"/>
      <c r="D12"/>
      <c r="E12"/>
      <c r="F12"/>
      <c r="G12"/>
      <c r="H12"/>
      <c r="I12"/>
      <c r="J12"/>
    </row>
    <row r="13" spans="2:10" ht="15" x14ac:dyDescent="0.25">
      <c r="B13" t="s">
        <v>25</v>
      </c>
      <c r="C13" s="31"/>
      <c r="D13" s="31"/>
      <c r="E13" s="31"/>
      <c r="F13" s="31"/>
      <c r="G13" s="31"/>
      <c r="H13" s="31"/>
      <c r="I13" s="31"/>
      <c r="J13">
        <f>SUM(C13:I13)</f>
        <v>0</v>
      </c>
    </row>
    <row r="14" spans="2:10" ht="15" x14ac:dyDescent="0.25">
      <c r="B14" t="s">
        <v>31</v>
      </c>
      <c r="C14" s="31"/>
      <c r="D14" s="31"/>
      <c r="E14" s="31"/>
      <c r="F14" s="31"/>
      <c r="G14" s="31"/>
      <c r="H14" s="31"/>
      <c r="I14" s="31"/>
      <c r="J14">
        <f>SUM(C14:I14)</f>
        <v>0</v>
      </c>
    </row>
    <row r="15" spans="2:10" ht="15" x14ac:dyDescent="0.25">
      <c r="B15" t="s">
        <v>30</v>
      </c>
      <c r="C15">
        <f>+C13-C14</f>
        <v>0</v>
      </c>
      <c r="D15">
        <f t="shared" ref="D15:J15" si="2">+D13-D14</f>
        <v>0</v>
      </c>
      <c r="E15">
        <f t="shared" si="2"/>
        <v>0</v>
      </c>
      <c r="F15">
        <f t="shared" si="2"/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</row>
    <row r="16" spans="2:10" ht="15" x14ac:dyDescent="0.25">
      <c r="B16" t="s">
        <v>32</v>
      </c>
      <c r="C16" s="33" t="e">
        <f>C15/C14</f>
        <v>#DIV/0!</v>
      </c>
      <c r="D16" s="33" t="e">
        <f t="shared" ref="D16:J16" si="3">D15/D14</f>
        <v>#DIV/0!</v>
      </c>
      <c r="E16" s="33" t="e">
        <f t="shared" si="3"/>
        <v>#DIV/0!</v>
      </c>
      <c r="F16" s="33" t="e">
        <f t="shared" si="3"/>
        <v>#DIV/0!</v>
      </c>
      <c r="G16" s="33" t="e">
        <f t="shared" si="3"/>
        <v>#DIV/0!</v>
      </c>
      <c r="H16" s="33" t="e">
        <f t="shared" si="3"/>
        <v>#DIV/0!</v>
      </c>
      <c r="I16" s="33" t="e">
        <f t="shared" si="3"/>
        <v>#DIV/0!</v>
      </c>
      <c r="J16" s="33" t="e">
        <f t="shared" si="3"/>
        <v>#DIV/0!</v>
      </c>
    </row>
    <row r="17" spans="2:10" ht="15" x14ac:dyDescent="0.25">
      <c r="B17" t="s">
        <v>27</v>
      </c>
      <c r="C17" s="31"/>
      <c r="D17" s="31"/>
      <c r="E17" s="31"/>
      <c r="F17" s="31"/>
      <c r="G17" s="31"/>
      <c r="H17" s="31"/>
      <c r="I17" s="31"/>
      <c r="J17">
        <f>SUM(C17:I17)</f>
        <v>0</v>
      </c>
    </row>
  </sheetData>
  <sheetProtection sheet="1" objects="1" scenarios="1"/>
  <mergeCells count="1">
    <mergeCell ref="D2:H2"/>
  </mergeCells>
  <phoneticPr fontId="0" type="noConversion"/>
  <conditionalFormatting sqref="C8:J8">
    <cfRule type="cellIs" dxfId="3" priority="3" operator="between">
      <formula>-0.05</formula>
      <formula>0.05</formula>
    </cfRule>
  </conditionalFormatting>
  <conditionalFormatting sqref="C20">
    <cfRule type="cellIs" dxfId="2" priority="2" operator="between">
      <formula>-5</formula>
      <formula>5</formula>
    </cfRule>
  </conditionalFormatting>
  <conditionalFormatting sqref="C16:J16">
    <cfRule type="cellIs" dxfId="1" priority="1" operator="between">
      <formula>-0.05</formula>
      <formula>0.05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20"/>
  <sheetViews>
    <sheetView showGridLines="0" workbookViewId="0">
      <selection activeCell="D16" sqref="D16"/>
    </sheetView>
  </sheetViews>
  <sheetFormatPr defaultRowHeight="14.25" x14ac:dyDescent="0.2"/>
  <cols>
    <col min="1" max="1" width="2.42578125" style="2" customWidth="1"/>
    <col min="2" max="2" width="56.140625" style="2" bestFit="1" customWidth="1"/>
    <col min="3" max="3" width="4.5703125" style="2" customWidth="1"/>
    <col min="4" max="4" width="15.7109375" style="2" bestFit="1" customWidth="1"/>
    <col min="5" max="5" width="7.42578125" style="2" customWidth="1"/>
    <col min="6" max="16384" width="9.140625" style="2"/>
  </cols>
  <sheetData>
    <row r="4" spans="2:11" ht="29.25" x14ac:dyDescent="0.35">
      <c r="B4" s="39" t="s">
        <v>51</v>
      </c>
      <c r="C4" s="40"/>
      <c r="D4" s="40"/>
      <c r="E4" s="40"/>
      <c r="F4" s="40"/>
      <c r="G4" s="40"/>
      <c r="H4" s="40"/>
      <c r="I4" s="40"/>
      <c r="J4" s="40"/>
    </row>
    <row r="6" spans="2:11" ht="19.5" x14ac:dyDescent="0.25">
      <c r="B6" s="15" t="s">
        <v>41</v>
      </c>
      <c r="C6"/>
      <c r="D6" s="15">
        <v>100</v>
      </c>
    </row>
    <row r="7" spans="2:11" ht="18" customHeight="1" x14ac:dyDescent="0.25">
      <c r="B7" s="25" t="s">
        <v>42</v>
      </c>
      <c r="C7" s="26"/>
      <c r="D7" s="9" t="e">
        <f>IF(90-'Sommaire de modification'!C13&gt;0,0,((90-'Sommaire de modification'!C13)/10))</f>
        <v>#DIV/0!</v>
      </c>
      <c r="E7" s="8"/>
      <c r="F7" s="8" t="s">
        <v>52</v>
      </c>
      <c r="G7" s="8"/>
      <c r="H7" s="8"/>
      <c r="I7" s="8"/>
      <c r="J7" s="8"/>
      <c r="K7" s="8"/>
    </row>
    <row r="8" spans="2:11" ht="18" customHeight="1" x14ac:dyDescent="0.25">
      <c r="B8" s="25" t="s">
        <v>43</v>
      </c>
      <c r="C8" s="26"/>
      <c r="D8" s="9" t="e">
        <f>IF(('Sommaire de modification'!G13*0.05)-'Sommaire de modification'!D13&lt;0,((('Sommaire de modification'!G13*0.05)-'Sommaire de modification'!D13)/10),0)</f>
        <v>#DIV/0!</v>
      </c>
      <c r="E8" s="8"/>
      <c r="F8" s="8" t="s">
        <v>53</v>
      </c>
      <c r="G8" s="8"/>
      <c r="H8" s="8"/>
      <c r="I8" s="8"/>
      <c r="J8" s="8"/>
      <c r="K8" s="8"/>
    </row>
    <row r="9" spans="2:11" ht="18" customHeight="1" x14ac:dyDescent="0.25">
      <c r="B9" s="25" t="s">
        <v>44</v>
      </c>
      <c r="C9" s="26"/>
      <c r="D9" s="9" t="e">
        <f>IF(('Sommaire de modification'!G13*0.05)-'Sommaire de modification'!E13&lt;0,(('Sommaire de modification'!G13*0.05)-'Sommaire de modification'!E13)/10,0)</f>
        <v>#DIV/0!</v>
      </c>
      <c r="E9" s="8"/>
      <c r="F9" s="8" t="s">
        <v>53</v>
      </c>
      <c r="G9" s="8"/>
      <c r="H9" s="8"/>
      <c r="I9" s="8"/>
      <c r="J9" s="8"/>
      <c r="K9" s="8"/>
    </row>
    <row r="10" spans="2:11" ht="18" customHeight="1" x14ac:dyDescent="0.25">
      <c r="B10" s="25" t="s">
        <v>45</v>
      </c>
      <c r="C10" s="26"/>
      <c r="D10" s="9" t="e">
        <f>IF('Sommaire de modification'!H13*100&gt;25,(('Sommaire de modification'!H13*100)-25)*-0.1,0)</f>
        <v>#DIV/0!</v>
      </c>
      <c r="E10" s="8"/>
      <c r="F10" s="8" t="s">
        <v>54</v>
      </c>
      <c r="G10" s="8"/>
      <c r="H10" s="8"/>
      <c r="I10" s="8"/>
      <c r="J10" s="8"/>
      <c r="K10" s="8"/>
    </row>
    <row r="11" spans="2:11" ht="18" customHeight="1" x14ac:dyDescent="0.25">
      <c r="B11" s="25" t="s">
        <v>46</v>
      </c>
      <c r="C11" s="26"/>
      <c r="D11" s="9" t="e">
        <f>-('Sommaire de modification'!I13*0.5)</f>
        <v>#DIV/0!</v>
      </c>
      <c r="E11" s="8"/>
      <c r="F11" s="8" t="s">
        <v>55</v>
      </c>
      <c r="G11" s="8"/>
      <c r="H11" s="8"/>
      <c r="I11" s="8"/>
      <c r="J11" s="8"/>
      <c r="K11" s="8"/>
    </row>
    <row r="12" spans="2:11" ht="18" customHeight="1" x14ac:dyDescent="0.2">
      <c r="B12" s="41" t="s">
        <v>47</v>
      </c>
      <c r="C12" s="41"/>
      <c r="D12" s="9" t="e">
        <f>IF((ABS('Sommaire des statistiques'!J8)*100)-5&lt;=0,0,((ABS('Sommaire des statistiques'!J8)*100)-5)*-1)</f>
        <v>#DIV/0!</v>
      </c>
      <c r="E12" s="8"/>
      <c r="F12" s="8" t="s">
        <v>56</v>
      </c>
      <c r="G12" s="8"/>
      <c r="H12" s="8"/>
      <c r="I12" s="8"/>
      <c r="J12" s="8"/>
      <c r="K12" s="8"/>
    </row>
    <row r="13" spans="2:11" ht="18" customHeight="1" x14ac:dyDescent="0.25">
      <c r="B13" s="25" t="s">
        <v>48</v>
      </c>
      <c r="C13" s="26"/>
      <c r="D13" s="8">
        <f>IF('Sommaire des statistiques'!J9&gt;15,-('Sommaire des statistiques'!J9-15)/4,0)</f>
        <v>0</v>
      </c>
      <c r="E13" s="8"/>
      <c r="F13" s="8" t="s">
        <v>57</v>
      </c>
      <c r="G13" s="8"/>
      <c r="H13" s="8"/>
      <c r="I13" s="8"/>
      <c r="J13" s="8"/>
      <c r="K13" s="8"/>
    </row>
    <row r="14" spans="2:1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1" ht="19.5" x14ac:dyDescent="0.25">
      <c r="B16" s="15" t="s">
        <v>49</v>
      </c>
      <c r="C16" s="8"/>
      <c r="D16" s="16" t="e">
        <f>SUM(D6:D14)</f>
        <v>#DIV/0!</v>
      </c>
      <c r="E16" s="8"/>
      <c r="F16" s="8"/>
      <c r="G16" s="8"/>
      <c r="H16" s="8"/>
      <c r="I16" s="8"/>
      <c r="J16" s="8"/>
      <c r="K16" s="8"/>
    </row>
    <row r="17" spans="2:1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2">
      <c r="B19" s="8" t="s">
        <v>50</v>
      </c>
    </row>
    <row r="20" spans="2:11" x14ac:dyDescent="0.2">
      <c r="D20" s="17"/>
    </row>
  </sheetData>
  <sheetProtection sheet="1" objects="1" scenarios="1"/>
  <mergeCells count="2">
    <mergeCell ref="B4:J4"/>
    <mergeCell ref="B12:C12"/>
  </mergeCells>
  <phoneticPr fontId="0" type="noConversion"/>
  <conditionalFormatting sqref="D16">
    <cfRule type="cellIs" dxfId="0" priority="1" operator="lessThan">
      <formula>60</formula>
    </cfRule>
  </conditionalFormatting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F2E96B62E8F4B9D9E346B943C4AF6" ma:contentTypeVersion="3" ma:contentTypeDescription="Create a new document." ma:contentTypeScope="" ma:versionID="af05de74c13fe4c53d44c53feff1b6c9">
  <xsd:schema xmlns:xsd="http://www.w3.org/2001/XMLSchema" xmlns:xs="http://www.w3.org/2001/XMLSchema" xmlns:p="http://schemas.microsoft.com/office/2006/metadata/properties" xmlns:ns2="738a73bd-2863-446e-bb79-ee952f293ce2" targetNamespace="http://schemas.microsoft.com/office/2006/metadata/properties" ma:root="true" ma:fieldsID="b64aa630079ee57d2afdb22987f68923" ns2:_="">
    <xsd:import namespace="738a73bd-2863-446e-bb79-ee952f293c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a73bd-2863-446e-bb79-ee952f293c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BDE94D-6326-4729-BB86-08BDD6A971A4}"/>
</file>

<file path=customXml/itemProps2.xml><?xml version="1.0" encoding="utf-8"?>
<ds:datastoreItem xmlns:ds="http://schemas.openxmlformats.org/officeDocument/2006/customXml" ds:itemID="{67CDD97F-EB45-4C33-896D-99CB8C0C657E}"/>
</file>

<file path=customXml/itemProps3.xml><?xml version="1.0" encoding="utf-8"?>
<ds:datastoreItem xmlns:ds="http://schemas.openxmlformats.org/officeDocument/2006/customXml" ds:itemID="{9EABC174-9807-4BD7-89E7-253BA49380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Sommaire de modification</vt:lpstr>
      <vt:lpstr>Sommaire des statistiques</vt:lpstr>
      <vt:lpstr>Cote de l'ESP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Dafoe</dc:creator>
  <cp:lastModifiedBy>Greg Dafoe</cp:lastModifiedBy>
  <cp:lastPrinted>2010-04-19T19:31:52Z</cp:lastPrinted>
  <dcterms:created xsi:type="dcterms:W3CDTF">2007-05-04T13:25:15Z</dcterms:created>
  <dcterms:modified xsi:type="dcterms:W3CDTF">2012-03-13T17:07:54Z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0x010100D00F2E96B62E8F4B9D9E346B943C4AF6</vt:lpwstr>
  </property>
</Properties>
</file>